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U:\GOLFY CUP Catalogne\2019\"/>
    </mc:Choice>
  </mc:AlternateContent>
  <bookViews>
    <workbookView xWindow="0" yWindow="0" windowWidth="28800" windowHeight="11832"/>
  </bookViews>
  <sheets>
    <sheet name="Inscriptio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2" l="1"/>
  <c r="H45" i="2"/>
  <c r="H26" i="2" l="1"/>
  <c r="H25" i="2"/>
  <c r="H24" i="2"/>
  <c r="H47" i="2"/>
  <c r="H4" i="2"/>
  <c r="H34" i="2"/>
  <c r="H33" i="2"/>
  <c r="H32" i="2"/>
  <c r="H22" i="2"/>
  <c r="H21" i="2"/>
  <c r="H20" i="2"/>
  <c r="H18" i="2"/>
  <c r="H17" i="2"/>
  <c r="H16" i="2"/>
  <c r="H14" i="2"/>
  <c r="H13" i="2"/>
  <c r="H12" i="2"/>
  <c r="H10" i="2"/>
  <c r="H9" i="2"/>
  <c r="H8" i="2"/>
  <c r="H6" i="2"/>
  <c r="H5" i="2"/>
  <c r="H36" i="2" l="1"/>
  <c r="H40" i="2" l="1"/>
  <c r="H53" i="2" s="1"/>
  <c r="H51" i="2"/>
</calcChain>
</file>

<file path=xl/sharedStrings.xml><?xml version="1.0" encoding="utf-8"?>
<sst xmlns="http://schemas.openxmlformats.org/spreadsheetml/2006/main" count="81" uniqueCount="54">
  <si>
    <t>Non Golfeur en chambre double</t>
  </si>
  <si>
    <t>Golfeur en chambre double</t>
  </si>
  <si>
    <t>Golfeur en chambre single</t>
  </si>
  <si>
    <t>Prix / personne</t>
  </si>
  <si>
    <t>Total séjour</t>
  </si>
  <si>
    <t>c</t>
  </si>
  <si>
    <t>plus de 30 jours avant le départ : 50 € de frais de dossiers par personne ;</t>
  </si>
  <si>
    <t>entre 30 jours et 21 jours avant le départ : 25% du montant du voyage ;</t>
  </si>
  <si>
    <t>entre 20 jours et 8 jours avant le départ : 50% du montant du voyage ;</t>
  </si>
  <si>
    <t>entre 7 jours et 2 jours avant le départ : 75% du montant du voyage ;</t>
  </si>
  <si>
    <t>la veille du départ : 90% du montant du voyage ;</t>
  </si>
  <si>
    <t>le jour du départ et en cas de non présentation : 100% du montant du voyage.</t>
  </si>
  <si>
    <t>HEBERGEMENT &amp; GOLF</t>
  </si>
  <si>
    <t>CARTE GOLFY</t>
  </si>
  <si>
    <t>Qté</t>
  </si>
  <si>
    <t>Ttal cartes</t>
  </si>
  <si>
    <t>Conditions d'annulation :</t>
  </si>
  <si>
    <t>Noms et prénoms des clients concernés :</t>
  </si>
  <si>
    <t>ATTENTION CARTE GOLFY OBLIGATOIRE POUR PARTICIPER AU SEJOUR :</t>
  </si>
  <si>
    <t>(1 carte Platine ou 2 cartes indigo / équipe de 2)</t>
  </si>
  <si>
    <r>
      <rPr>
        <b/>
        <sz val="11"/>
        <color theme="1"/>
        <rFont val="Calibri"/>
        <family val="2"/>
        <scheme val="minor"/>
      </rPr>
      <t>Si vous souhaitez bénéficier de l'assurance annulation</t>
    </r>
    <r>
      <rPr>
        <sz val="11"/>
        <color theme="1"/>
        <rFont val="Calibri"/>
        <family val="2"/>
        <scheme val="minor"/>
      </rPr>
      <t xml:space="preserve">,                                                                  </t>
    </r>
    <r>
      <rPr>
        <b/>
        <sz val="12"/>
        <color theme="1"/>
        <rFont val="Calibri"/>
        <family val="2"/>
        <scheme val="minor"/>
      </rPr>
      <t>indiquez le chiffre 1</t>
    </r>
    <r>
      <rPr>
        <sz val="11"/>
        <color theme="1"/>
        <rFont val="Calibri"/>
        <family val="2"/>
        <scheme val="minor"/>
      </rPr>
      <t xml:space="preserve"> dans la case suivante                                                                                                                                Coût de l'assurance : 3% du montant du séjour</t>
    </r>
  </si>
  <si>
    <t>Prix unitaire</t>
  </si>
  <si>
    <t>REGLEMENT DE VOTRE PARTICIPATION</t>
  </si>
  <si>
    <r>
      <t xml:space="preserve">Acompte à nous verser à la réservation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(correspondant à 30% du montant du séjour + assurance annulation + carte Golfy)</t>
    </r>
  </si>
  <si>
    <t>Camiral PGA Catalunya *****</t>
  </si>
  <si>
    <t>PERRALADA *****</t>
  </si>
  <si>
    <t>PALS ****</t>
  </si>
  <si>
    <t>HAPIMAG MAS NOU ***</t>
  </si>
  <si>
    <t xml:space="preserve">Date de validité :   </t>
  </si>
  <si>
    <t>Je suis porteur d'une carte Golfy N°</t>
  </si>
  <si>
    <t xml:space="preserve">Nom et prénom du porteur de la carte </t>
  </si>
  <si>
    <t>PARK SAN JORGE****</t>
  </si>
  <si>
    <t>TORREMIRONA****</t>
  </si>
  <si>
    <t>EMPORDA****</t>
  </si>
  <si>
    <t>Domiciliation Bancaire  : BPS Montpellier Entreprise</t>
  </si>
  <si>
    <t>Compte : Golfy Club Réseau</t>
  </si>
  <si>
    <t>IBAN : FR76 1660 7003 5338 1216 3706 405</t>
  </si>
  <si>
    <t>BIC : CCBPFRPPPPG</t>
  </si>
  <si>
    <t xml:space="preserve">  ASSURANCE  ANNULATION</t>
  </si>
  <si>
    <t>Indiquer le nbre de personnes</t>
  </si>
  <si>
    <t>Calcul automatique</t>
  </si>
  <si>
    <r>
      <t>Prix (</t>
    </r>
    <r>
      <rPr>
        <i/>
        <sz val="8"/>
        <color theme="1"/>
        <rFont val="Calibri"/>
        <family val="2"/>
        <scheme val="minor"/>
      </rPr>
      <t>Calcul automatique</t>
    </r>
    <r>
      <rPr>
        <sz val="8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</si>
  <si>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Total séjour</t>
    </r>
    <r>
      <rPr>
        <sz val="11"/>
        <color theme="1"/>
        <rFont val="Calibri"/>
        <family val="2"/>
        <scheme val="minor"/>
      </rPr>
      <t xml:space="preserve">                        </t>
    </r>
    <r>
      <rPr>
        <sz val="9"/>
        <color theme="1"/>
        <rFont val="Calibri"/>
        <family val="2"/>
        <scheme val="minor"/>
      </rPr>
      <t>(</t>
    </r>
    <r>
      <rPr>
        <i/>
        <sz val="9"/>
        <color theme="1"/>
        <rFont val="Calibri"/>
        <family val="2"/>
        <scheme val="minor"/>
      </rPr>
      <t>calcul automatique</t>
    </r>
    <r>
      <rPr>
        <sz val="9"/>
        <color theme="1"/>
        <rFont val="Calibri"/>
        <family val="2"/>
        <scheme val="minor"/>
      </rPr>
      <t>)</t>
    </r>
  </si>
  <si>
    <t>PGA Lavida ****</t>
  </si>
  <si>
    <t>BULLETIN DE PARTICIPATION GOLFY CUP CATALOGNE 2019</t>
  </si>
  <si>
    <t>Platine : 133 €</t>
  </si>
  <si>
    <t>Indigo :  63 €</t>
  </si>
  <si>
    <t>A réception de votre règlement, nous vous adresserons une facture faisant apparaître votre acompte et le solde à nous régler                                                                                                                au plus tard le 8 octobre 2019</t>
  </si>
  <si>
    <r>
      <t xml:space="preserve">Possibilité de nous régler par </t>
    </r>
    <r>
      <rPr>
        <b/>
        <sz val="11"/>
        <color theme="1"/>
        <rFont val="Calibri"/>
        <family val="2"/>
        <scheme val="minor"/>
      </rPr>
      <t>chèque (*)</t>
    </r>
    <r>
      <rPr>
        <sz val="11"/>
        <color theme="1"/>
        <rFont val="Calibri"/>
        <family val="2"/>
        <scheme val="minor"/>
      </rPr>
      <t xml:space="preserve"> à l'ordre de "Golfy Club Réseau", par carte bancaire, par </t>
    </r>
    <r>
      <rPr>
        <b/>
        <sz val="11"/>
        <color theme="1"/>
        <rFont val="Calibri"/>
        <family val="2"/>
        <scheme val="minor"/>
      </rPr>
      <t>virement bancaire</t>
    </r>
    <r>
      <rPr>
        <sz val="11"/>
        <color theme="1"/>
        <rFont val="Calibri"/>
        <family val="2"/>
        <scheme val="minor"/>
      </rPr>
      <t xml:space="preserve">  (cf RIB ci-dessous), </t>
    </r>
  </si>
  <si>
    <t>(*) Chèque à envoyer à GOLFY CLUB RESEAU, Domaine de Massane - 34670 BAILLARGUES</t>
  </si>
  <si>
    <t xml:space="preserve">NOM et prénom   </t>
  </si>
  <si>
    <t>ou numéro de Carte actuelle</t>
  </si>
  <si>
    <r>
      <t xml:space="preserve">Je souhaite acheter une carte Golfy  ou renouveler ma carte qui arrive à expiration tarif spécial </t>
    </r>
    <r>
      <rPr>
        <sz val="9"/>
        <color theme="1"/>
        <rFont val="Calibri"/>
        <family val="2"/>
        <scheme val="minor"/>
      </rPr>
      <t>(Pas de greenfee offert dans cette offre)</t>
    </r>
  </si>
  <si>
    <t>COMPLET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</si>
</sst>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#\ &quot;€&quot;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ebdings"/>
      <family val="1"/>
      <charset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66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b/>
      <sz val="20"/>
      <color rgb="FFFF6600"/>
      <name val="Calibri"/>
      <family val="2"/>
      <scheme val="minor"/>
    </font>
    <font>
      <b/>
      <i/>
      <sz val="13"/>
      <color rgb="FFFF6600"/>
      <name val="Calibri"/>
      <family val="2"/>
      <scheme val="minor"/>
    </font>
    <font>
      <b/>
      <sz val="22"/>
      <color rgb="FFFF6600"/>
      <name val="Calibri"/>
      <family val="2"/>
      <scheme val="minor"/>
    </font>
    <font>
      <i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85">
    <border>
      <left/>
      <right/>
      <top/>
      <bottom/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medium">
        <color theme="7" tint="-0.499984740745262"/>
      </top>
      <bottom style="hair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medium">
        <color theme="7" tint="-0.499984740745262"/>
      </top>
      <bottom style="hair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hair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hair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hair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hair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hair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hair">
        <color theme="7" tint="-0.499984740745262"/>
      </top>
      <bottom style="medium">
        <color theme="7" tint="-0.499984740745262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hair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hair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hair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hair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hair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hair">
        <color theme="5" tint="-0.24994659260841701"/>
      </top>
      <bottom style="medium">
        <color theme="5" tint="-0.24994659260841701"/>
      </bottom>
      <diagonal/>
    </border>
    <border>
      <left style="medium">
        <color rgb="FFFFCC00"/>
      </left>
      <right style="thin">
        <color rgb="FFFFCC00"/>
      </right>
      <top style="medium">
        <color rgb="FFFFCC00"/>
      </top>
      <bottom style="hair">
        <color rgb="FFFFCC00"/>
      </bottom>
      <diagonal/>
    </border>
    <border>
      <left style="thin">
        <color rgb="FFFFCC00"/>
      </left>
      <right style="thin">
        <color rgb="FFFFCC00"/>
      </right>
      <top style="medium">
        <color rgb="FFFFCC00"/>
      </top>
      <bottom style="hair">
        <color rgb="FFFFCC00"/>
      </bottom>
      <diagonal/>
    </border>
    <border>
      <left style="thin">
        <color rgb="FFFFCC00"/>
      </left>
      <right style="medium">
        <color rgb="FFFFCC00"/>
      </right>
      <top style="medium">
        <color rgb="FFFFCC00"/>
      </top>
      <bottom style="hair">
        <color rgb="FFFFCC00"/>
      </bottom>
      <diagonal/>
    </border>
    <border>
      <left style="medium">
        <color rgb="FFFFCC00"/>
      </left>
      <right style="thin">
        <color rgb="FFFFCC00"/>
      </right>
      <top style="hair">
        <color rgb="FFFFCC00"/>
      </top>
      <bottom style="hair">
        <color rgb="FFFFCC00"/>
      </bottom>
      <diagonal/>
    </border>
    <border>
      <left style="thin">
        <color rgb="FFFFCC00"/>
      </left>
      <right style="thin">
        <color rgb="FFFFCC00"/>
      </right>
      <top style="hair">
        <color rgb="FFFFCC00"/>
      </top>
      <bottom style="hair">
        <color rgb="FFFFCC00"/>
      </bottom>
      <diagonal/>
    </border>
    <border>
      <left style="thin">
        <color rgb="FFFFCC00"/>
      </left>
      <right style="medium">
        <color rgb="FFFFCC00"/>
      </right>
      <top style="hair">
        <color rgb="FFFFCC00"/>
      </top>
      <bottom style="hair">
        <color rgb="FFFFCC00"/>
      </bottom>
      <diagonal/>
    </border>
    <border>
      <left style="medium">
        <color rgb="FFFFCC00"/>
      </left>
      <right style="thin">
        <color rgb="FFFFCC00"/>
      </right>
      <top style="hair">
        <color rgb="FFFFCC00"/>
      </top>
      <bottom style="medium">
        <color rgb="FFFFCC00"/>
      </bottom>
      <diagonal/>
    </border>
    <border>
      <left style="thin">
        <color rgb="FFFFCC00"/>
      </left>
      <right style="thin">
        <color rgb="FFFFCC00"/>
      </right>
      <top style="hair">
        <color rgb="FFFFCC00"/>
      </top>
      <bottom style="medium">
        <color rgb="FFFFCC00"/>
      </bottom>
      <diagonal/>
    </border>
    <border>
      <left style="thin">
        <color rgb="FFFFCC00"/>
      </left>
      <right style="medium">
        <color rgb="FFFFCC00"/>
      </right>
      <top style="hair">
        <color rgb="FFFFCC00"/>
      </top>
      <bottom style="medium">
        <color rgb="FFFFCC00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hair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hair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 style="medium">
        <color rgb="FFFF6600"/>
      </right>
      <top/>
      <bottom/>
      <diagonal/>
    </border>
    <border>
      <left style="medium">
        <color rgb="FFFF6600"/>
      </left>
      <right style="medium">
        <color rgb="FFFF6600"/>
      </right>
      <top/>
      <bottom style="medium">
        <color rgb="FFFF660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FF6600"/>
      </left>
      <right/>
      <top style="medium">
        <color rgb="FFFF6600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rgb="FFFF6600"/>
      </top>
      <bottom style="medium">
        <color theme="7" tint="-0.499984740745262"/>
      </bottom>
      <diagonal/>
    </border>
    <border>
      <left style="thin">
        <color indexed="64"/>
      </left>
      <right/>
      <top/>
      <bottom/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/>
      <right/>
      <top style="medium">
        <color rgb="FFFF6600"/>
      </top>
      <bottom style="medium">
        <color rgb="FFFF6600"/>
      </bottom>
      <diagonal/>
    </border>
    <border>
      <left/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medium">
        <color rgb="FF002060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FFCC00"/>
      </left>
      <right/>
      <top style="medium">
        <color rgb="FFFFCC00"/>
      </top>
      <bottom/>
      <diagonal/>
    </border>
    <border>
      <left/>
      <right style="medium">
        <color rgb="FFFFCC00"/>
      </right>
      <top style="medium">
        <color rgb="FFFFCC00"/>
      </top>
      <bottom/>
      <diagonal/>
    </border>
    <border>
      <left style="medium">
        <color rgb="FFFFCC00"/>
      </left>
      <right/>
      <top/>
      <bottom/>
      <diagonal/>
    </border>
    <border>
      <left/>
      <right style="medium">
        <color rgb="FFFFCC00"/>
      </right>
      <top/>
      <bottom/>
      <diagonal/>
    </border>
    <border>
      <left style="medium">
        <color rgb="FFFFCC00"/>
      </left>
      <right/>
      <top/>
      <bottom style="medium">
        <color rgb="FFFFCC00"/>
      </bottom>
      <diagonal/>
    </border>
    <border>
      <left/>
      <right style="medium">
        <color rgb="FFFFCC00"/>
      </right>
      <top/>
      <bottom style="medium">
        <color rgb="FFFFCC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3" fontId="9" fillId="2" borderId="4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15" fillId="4" borderId="47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8" fillId="0" borderId="11" xfId="0" applyNumberFormat="1" applyFont="1" applyBorder="1" applyAlignment="1" applyProtection="1">
      <alignment horizontal="center"/>
      <protection locked="0"/>
    </xf>
    <xf numFmtId="3" fontId="8" fillId="0" borderId="12" xfId="0" applyNumberFormat="1" applyFont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 horizontal="center"/>
      <protection locked="0"/>
    </xf>
    <xf numFmtId="3" fontId="8" fillId="0" borderId="23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25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 applyProtection="1">
      <alignment horizontal="center"/>
      <protection locked="0"/>
    </xf>
    <xf numFmtId="3" fontId="8" fillId="0" borderId="45" xfId="0" applyNumberFormat="1" applyFont="1" applyBorder="1" applyAlignment="1" applyProtection="1">
      <alignment horizontal="center"/>
      <protection locked="0"/>
    </xf>
    <xf numFmtId="3" fontId="8" fillId="0" borderId="46" xfId="0" applyNumberFormat="1" applyFont="1" applyBorder="1" applyAlignment="1" applyProtection="1">
      <alignment horizontal="center"/>
      <protection locked="0"/>
    </xf>
    <xf numFmtId="3" fontId="19" fillId="0" borderId="47" xfId="0" applyNumberFormat="1" applyFont="1" applyFill="1" applyBorder="1" applyAlignment="1" applyProtection="1">
      <alignment horizontal="center" vertical="center"/>
      <protection locked="0"/>
    </xf>
    <xf numFmtId="3" fontId="5" fillId="0" borderId="48" xfId="0" applyNumberFormat="1" applyFont="1" applyBorder="1" applyAlignment="1" applyProtection="1">
      <alignment horizontal="center" vertical="center"/>
      <protection locked="0"/>
    </xf>
    <xf numFmtId="3" fontId="5" fillId="0" borderId="49" xfId="0" applyNumberFormat="1" applyFont="1" applyBorder="1" applyAlignment="1" applyProtection="1">
      <alignment vertical="center"/>
      <protection locked="0"/>
    </xf>
    <xf numFmtId="0" fontId="0" fillId="5" borderId="1" xfId="0" applyFill="1" applyBorder="1" applyAlignment="1">
      <alignment horizontal="center" vertical="center" wrapText="1"/>
    </xf>
    <xf numFmtId="0" fontId="17" fillId="5" borderId="59" xfId="0" applyFont="1" applyFill="1" applyBorder="1" applyAlignment="1">
      <alignment vertical="center"/>
    </xf>
    <xf numFmtId="0" fontId="0" fillId="5" borderId="60" xfId="0" applyFill="1" applyBorder="1" applyAlignment="1">
      <alignment horizontal="center" vertical="center"/>
    </xf>
    <xf numFmtId="0" fontId="0" fillId="5" borderId="60" xfId="0" applyFill="1" applyBorder="1" applyAlignment="1">
      <alignment vertical="center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horizontal="right" vertical="center"/>
      <protection locked="0"/>
    </xf>
    <xf numFmtId="3" fontId="0" fillId="0" borderId="60" xfId="0" applyNumberFormat="1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 vertical="center"/>
    </xf>
    <xf numFmtId="3" fontId="0" fillId="5" borderId="0" xfId="0" applyNumberFormat="1" applyFill="1" applyAlignment="1">
      <alignment vertical="center"/>
    </xf>
    <xf numFmtId="0" fontId="0" fillId="5" borderId="0" xfId="0" applyFill="1" applyAlignment="1">
      <alignment horizontal="center" vertical="center" wrapText="1"/>
    </xf>
    <xf numFmtId="164" fontId="0" fillId="5" borderId="0" xfId="0" applyNumberFormat="1" applyFill="1" applyAlignment="1">
      <alignment horizontal="right" vertical="center"/>
    </xf>
    <xf numFmtId="165" fontId="16" fillId="5" borderId="0" xfId="0" applyNumberFormat="1" applyFont="1" applyFill="1" applyAlignment="1">
      <alignment horizontal="right" vertical="center"/>
    </xf>
    <xf numFmtId="0" fontId="0" fillId="5" borderId="0" xfId="0" applyFill="1" applyBorder="1" applyAlignment="1">
      <alignment vertical="center"/>
    </xf>
    <xf numFmtId="164" fontId="0" fillId="5" borderId="0" xfId="0" applyNumberFormat="1" applyFill="1" applyBorder="1" applyAlignment="1">
      <alignment horizontal="right" vertical="center"/>
    </xf>
    <xf numFmtId="0" fontId="0" fillId="5" borderId="0" xfId="0" applyFill="1" applyAlignment="1">
      <alignment horizontal="right" vertical="center" wrapText="1"/>
    </xf>
    <xf numFmtId="3" fontId="8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69" xfId="0" applyFill="1" applyBorder="1" applyAlignment="1" applyProtection="1">
      <alignment horizontal="center" wrapText="1"/>
      <protection locked="0"/>
    </xf>
    <xf numFmtId="0" fontId="0" fillId="5" borderId="58" xfId="0" applyFill="1" applyBorder="1" applyAlignment="1">
      <alignment vertical="center"/>
    </xf>
    <xf numFmtId="0" fontId="0" fillId="5" borderId="70" xfId="0" applyFill="1" applyBorder="1" applyAlignment="1" applyProtection="1">
      <alignment horizontal="center" wrapText="1"/>
      <protection locked="0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horizontal="right" vertical="top"/>
    </xf>
    <xf numFmtId="0" fontId="0" fillId="5" borderId="70" xfId="0" applyFill="1" applyBorder="1" applyAlignment="1" applyProtection="1">
      <alignment vertical="top"/>
      <protection locked="0"/>
    </xf>
    <xf numFmtId="0" fontId="2" fillId="5" borderId="0" xfId="0" applyFont="1" applyFill="1" applyAlignment="1">
      <alignment horizontal="center" vertical="top"/>
    </xf>
    <xf numFmtId="164" fontId="6" fillId="5" borderId="58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Alignment="1">
      <alignment horizontal="center" vertical="top" wrapText="1"/>
    </xf>
    <xf numFmtId="0" fontId="3" fillId="5" borderId="0" xfId="0" applyFont="1" applyFill="1" applyAlignment="1">
      <alignment horizontal="right" vertical="top"/>
    </xf>
    <xf numFmtId="0" fontId="1" fillId="5" borderId="0" xfId="0" applyFont="1" applyFill="1" applyAlignment="1">
      <alignment horizontal="center" vertical="top"/>
    </xf>
    <xf numFmtId="0" fontId="8" fillId="5" borderId="0" xfId="0" applyFont="1" applyFill="1" applyAlignment="1">
      <alignment vertical="center"/>
    </xf>
    <xf numFmtId="0" fontId="1" fillId="5" borderId="0" xfId="0" applyFont="1" applyFill="1" applyBorder="1" applyAlignment="1">
      <alignment horizontal="right" vertical="center" wrapText="1"/>
    </xf>
    <xf numFmtId="3" fontId="12" fillId="5" borderId="47" xfId="0" applyNumberFormat="1" applyFont="1" applyFill="1" applyBorder="1" applyAlignment="1">
      <alignment horizontal="center" vertical="center"/>
    </xf>
    <xf numFmtId="0" fontId="11" fillId="6" borderId="71" xfId="0" applyFont="1" applyFill="1" applyBorder="1" applyAlignment="1">
      <alignment vertical="center"/>
    </xf>
    <xf numFmtId="0" fontId="0" fillId="6" borderId="72" xfId="0" applyFill="1" applyBorder="1" applyAlignment="1">
      <alignment horizontal="right" vertical="center"/>
    </xf>
    <xf numFmtId="3" fontId="0" fillId="6" borderId="72" xfId="0" applyNumberFormat="1" applyFill="1" applyBorder="1" applyAlignment="1">
      <alignment vertical="center"/>
    </xf>
    <xf numFmtId="0" fontId="0" fillId="6" borderId="73" xfId="0" applyFill="1" applyBorder="1" applyAlignment="1">
      <alignment vertical="center"/>
    </xf>
    <xf numFmtId="0" fontId="3" fillId="6" borderId="58" xfId="0" applyFont="1" applyFill="1" applyBorder="1" applyAlignment="1">
      <alignment vertical="center"/>
    </xf>
    <xf numFmtId="0" fontId="0" fillId="6" borderId="0" xfId="0" applyFill="1" applyBorder="1"/>
    <xf numFmtId="3" fontId="0" fillId="6" borderId="0" xfId="0" applyNumberFormat="1" applyFill="1" applyBorder="1"/>
    <xf numFmtId="0" fontId="0" fillId="6" borderId="74" xfId="0" applyFill="1" applyBorder="1"/>
    <xf numFmtId="0" fontId="4" fillId="6" borderId="71" xfId="0" applyFont="1" applyFill="1" applyBorder="1" applyAlignment="1">
      <alignment vertical="center"/>
    </xf>
    <xf numFmtId="0" fontId="4" fillId="6" borderId="72" xfId="0" applyFont="1" applyFill="1" applyBorder="1" applyAlignment="1">
      <alignment vertical="center"/>
    </xf>
    <xf numFmtId="0" fontId="4" fillId="6" borderId="73" xfId="0" applyFont="1" applyFill="1" applyBorder="1" applyAlignment="1">
      <alignment vertical="center"/>
    </xf>
    <xf numFmtId="0" fontId="4" fillId="6" borderId="58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74" xfId="0" applyFont="1" applyFill="1" applyBorder="1" applyAlignment="1">
      <alignment vertical="center"/>
    </xf>
    <xf numFmtId="0" fontId="4" fillId="6" borderId="75" xfId="0" applyFont="1" applyFill="1" applyBorder="1" applyAlignment="1">
      <alignment vertical="center"/>
    </xf>
    <xf numFmtId="0" fontId="4" fillId="6" borderId="76" xfId="0" applyFont="1" applyFill="1" applyBorder="1" applyAlignment="1">
      <alignment vertical="center"/>
    </xf>
    <xf numFmtId="0" fontId="4" fillId="6" borderId="77" xfId="0" applyFont="1" applyFill="1" applyBorder="1" applyAlignment="1">
      <alignment horizontal="center" vertical="center"/>
    </xf>
    <xf numFmtId="0" fontId="3" fillId="6" borderId="75" xfId="0" applyFont="1" applyFill="1" applyBorder="1" applyAlignment="1">
      <alignment vertical="top"/>
    </xf>
    <xf numFmtId="0" fontId="0" fillId="6" borderId="76" xfId="0" applyFill="1" applyBorder="1"/>
    <xf numFmtId="3" fontId="0" fillId="6" borderId="76" xfId="0" applyNumberFormat="1" applyFill="1" applyBorder="1"/>
    <xf numFmtId="0" fontId="0" fillId="6" borderId="77" xfId="0" applyFill="1" applyBorder="1"/>
    <xf numFmtId="0" fontId="0" fillId="8" borderId="15" xfId="0" applyFill="1" applyBorder="1" applyAlignment="1">
      <alignment horizontal="center" vertical="center" wrapText="1"/>
    </xf>
    <xf numFmtId="164" fontId="0" fillId="8" borderId="16" xfId="0" applyNumberFormat="1" applyFill="1" applyBorder="1" applyAlignment="1">
      <alignment horizontal="right" vertical="center"/>
    </xf>
    <xf numFmtId="0" fontId="0" fillId="8" borderId="18" xfId="0" applyFill="1" applyBorder="1" applyAlignment="1">
      <alignment horizontal="center" vertical="center" wrapText="1"/>
    </xf>
    <xf numFmtId="164" fontId="0" fillId="8" borderId="19" xfId="0" applyNumberFormat="1" applyFill="1" applyBorder="1" applyAlignment="1">
      <alignment horizontal="right" vertical="center"/>
    </xf>
    <xf numFmtId="0" fontId="0" fillId="8" borderId="21" xfId="0" applyFill="1" applyBorder="1" applyAlignment="1">
      <alignment horizontal="center" vertical="center" wrapText="1"/>
    </xf>
    <xf numFmtId="164" fontId="0" fillId="8" borderId="22" xfId="0" applyNumberFormat="1" applyFill="1" applyBorder="1" applyAlignment="1">
      <alignment horizontal="right" vertical="center"/>
    </xf>
    <xf numFmtId="165" fontId="16" fillId="8" borderId="23" xfId="0" applyNumberFormat="1" applyFont="1" applyFill="1" applyBorder="1" applyAlignment="1">
      <alignment horizontal="right" vertical="center"/>
    </xf>
    <xf numFmtId="165" fontId="16" fillId="8" borderId="24" xfId="0" applyNumberFormat="1" applyFont="1" applyFill="1" applyBorder="1" applyAlignment="1">
      <alignment horizontal="right" vertical="center"/>
    </xf>
    <xf numFmtId="165" fontId="16" fillId="8" borderId="25" xfId="0" applyNumberFormat="1" applyFont="1" applyFill="1" applyBorder="1" applyAlignment="1">
      <alignment horizontal="right" vertical="center"/>
    </xf>
    <xf numFmtId="0" fontId="0" fillId="9" borderId="3" xfId="0" applyFill="1" applyBorder="1" applyAlignment="1">
      <alignment horizontal="center" vertical="center" wrapText="1"/>
    </xf>
    <xf numFmtId="164" fontId="0" fillId="9" borderId="4" xfId="0" applyNumberFormat="1" applyFill="1" applyBorder="1" applyAlignment="1">
      <alignment horizontal="right" vertical="center"/>
    </xf>
    <xf numFmtId="0" fontId="0" fillId="9" borderId="6" xfId="0" applyFill="1" applyBorder="1" applyAlignment="1">
      <alignment horizontal="center" vertical="center" wrapText="1"/>
    </xf>
    <xf numFmtId="164" fontId="0" fillId="9" borderId="7" xfId="0" applyNumberFormat="1" applyFill="1" applyBorder="1" applyAlignment="1">
      <alignment horizontal="right" vertical="center"/>
    </xf>
    <xf numFmtId="0" fontId="0" fillId="9" borderId="9" xfId="0" applyFill="1" applyBorder="1" applyAlignment="1">
      <alignment horizontal="center" vertical="center" wrapText="1"/>
    </xf>
    <xf numFmtId="164" fontId="0" fillId="9" borderId="10" xfId="0" applyNumberFormat="1" applyFill="1" applyBorder="1" applyAlignment="1">
      <alignment horizontal="right" vertical="center"/>
    </xf>
    <xf numFmtId="165" fontId="16" fillId="9" borderId="11" xfId="0" applyNumberFormat="1" applyFont="1" applyFill="1" applyBorder="1" applyAlignment="1">
      <alignment horizontal="right" vertical="center"/>
    </xf>
    <xf numFmtId="165" fontId="16" fillId="9" borderId="12" xfId="0" applyNumberFormat="1" applyFont="1" applyFill="1" applyBorder="1" applyAlignment="1">
      <alignment horizontal="right" vertical="center"/>
    </xf>
    <xf numFmtId="165" fontId="16" fillId="9" borderId="13" xfId="0" applyNumberFormat="1" applyFont="1" applyFill="1" applyBorder="1" applyAlignment="1">
      <alignment horizontal="right" vertical="center"/>
    </xf>
    <xf numFmtId="0" fontId="0" fillId="7" borderId="27" xfId="0" applyFill="1" applyBorder="1" applyAlignment="1">
      <alignment horizontal="center" vertical="center" wrapText="1"/>
    </xf>
    <xf numFmtId="164" fontId="0" fillId="7" borderId="28" xfId="0" applyNumberFormat="1" applyFill="1" applyBorder="1" applyAlignment="1">
      <alignment horizontal="right" vertical="center"/>
    </xf>
    <xf numFmtId="0" fontId="0" fillId="7" borderId="30" xfId="0" applyFill="1" applyBorder="1" applyAlignment="1">
      <alignment horizontal="center" vertical="center" wrapText="1"/>
    </xf>
    <xf numFmtId="164" fontId="0" fillId="7" borderId="31" xfId="0" applyNumberFormat="1" applyFill="1" applyBorder="1" applyAlignment="1">
      <alignment horizontal="right" vertical="center"/>
    </xf>
    <xf numFmtId="0" fontId="0" fillId="7" borderId="33" xfId="0" applyFill="1" applyBorder="1" applyAlignment="1">
      <alignment horizontal="center" vertical="center" wrapText="1"/>
    </xf>
    <xf numFmtId="164" fontId="0" fillId="7" borderId="34" xfId="0" applyNumberFormat="1" applyFill="1" applyBorder="1" applyAlignment="1">
      <alignment horizontal="right" vertical="center"/>
    </xf>
    <xf numFmtId="0" fontId="0" fillId="11" borderId="36" xfId="0" applyFill="1" applyBorder="1" applyAlignment="1">
      <alignment horizontal="center" vertical="center" wrapText="1"/>
    </xf>
    <xf numFmtId="164" fontId="0" fillId="11" borderId="37" xfId="0" applyNumberFormat="1" applyFill="1" applyBorder="1" applyAlignment="1">
      <alignment horizontal="right" vertical="center"/>
    </xf>
    <xf numFmtId="0" fontId="0" fillId="11" borderId="39" xfId="0" applyFill="1" applyBorder="1" applyAlignment="1">
      <alignment horizontal="center" vertical="center" wrapText="1"/>
    </xf>
    <xf numFmtId="164" fontId="0" fillId="11" borderId="40" xfId="0" applyNumberFormat="1" applyFill="1" applyBorder="1" applyAlignment="1">
      <alignment horizontal="right" vertical="center"/>
    </xf>
    <xf numFmtId="0" fontId="0" fillId="11" borderId="42" xfId="0" applyFill="1" applyBorder="1" applyAlignment="1">
      <alignment horizontal="center" vertical="center" wrapText="1"/>
    </xf>
    <xf numFmtId="164" fontId="0" fillId="11" borderId="43" xfId="0" applyNumberFormat="1" applyFill="1" applyBorder="1" applyAlignment="1">
      <alignment horizontal="right" vertical="center"/>
    </xf>
    <xf numFmtId="165" fontId="16" fillId="11" borderId="44" xfId="0" applyNumberFormat="1" applyFont="1" applyFill="1" applyBorder="1" applyAlignment="1">
      <alignment horizontal="right" vertical="center"/>
    </xf>
    <xf numFmtId="165" fontId="16" fillId="11" borderId="45" xfId="0" applyNumberFormat="1" applyFont="1" applyFill="1" applyBorder="1" applyAlignment="1">
      <alignment horizontal="right" vertical="center"/>
    </xf>
    <xf numFmtId="165" fontId="16" fillId="11" borderId="46" xfId="0" applyNumberFormat="1" applyFont="1" applyFill="1" applyBorder="1" applyAlignment="1">
      <alignment horizontal="right" vertical="center"/>
    </xf>
    <xf numFmtId="165" fontId="8" fillId="10" borderId="47" xfId="0" applyNumberFormat="1" applyFont="1" applyFill="1" applyBorder="1" applyAlignment="1">
      <alignment horizontal="right" vertical="center"/>
    </xf>
    <xf numFmtId="164" fontId="6" fillId="10" borderId="48" xfId="0" applyNumberFormat="1" applyFont="1" applyFill="1" applyBorder="1" applyAlignment="1">
      <alignment vertical="center"/>
    </xf>
    <xf numFmtId="164" fontId="6" fillId="10" borderId="49" xfId="0" applyNumberFormat="1" applyFont="1" applyFill="1" applyBorder="1" applyAlignment="1">
      <alignment vertical="center"/>
    </xf>
    <xf numFmtId="164" fontId="8" fillId="10" borderId="47" xfId="0" applyNumberFormat="1" applyFont="1" applyFill="1" applyBorder="1" applyAlignment="1">
      <alignment horizontal="right" vertical="center"/>
    </xf>
    <xf numFmtId="165" fontId="17" fillId="10" borderId="47" xfId="0" applyNumberFormat="1" applyFont="1" applyFill="1" applyBorder="1" applyAlignment="1">
      <alignment vertical="center"/>
    </xf>
    <xf numFmtId="164" fontId="21" fillId="10" borderId="47" xfId="0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center" vertical="center" wrapText="1"/>
    </xf>
    <xf numFmtId="164" fontId="22" fillId="5" borderId="0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 wrapText="1"/>
    </xf>
    <xf numFmtId="164" fontId="22" fillId="5" borderId="0" xfId="0" applyNumberFormat="1" applyFont="1" applyFill="1" applyBorder="1" applyAlignment="1">
      <alignment horizontal="right" vertical="top"/>
    </xf>
    <xf numFmtId="0" fontId="0" fillId="5" borderId="0" xfId="0" applyFill="1" applyAlignment="1">
      <alignment horizontal="center" vertical="center"/>
    </xf>
    <xf numFmtId="164" fontId="6" fillId="5" borderId="0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 applyProtection="1">
      <alignment vertical="center"/>
      <protection locked="0"/>
    </xf>
    <xf numFmtId="0" fontId="10" fillId="3" borderId="56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 textRotation="255"/>
    </xf>
    <xf numFmtId="0" fontId="5" fillId="5" borderId="51" xfId="0" applyFont="1" applyFill="1" applyBorder="1" applyAlignment="1">
      <alignment horizontal="center" vertical="center" textRotation="255"/>
    </xf>
    <xf numFmtId="0" fontId="5" fillId="5" borderId="52" xfId="0" applyFont="1" applyFill="1" applyBorder="1" applyAlignment="1">
      <alignment horizontal="center" vertical="center" textRotation="255"/>
    </xf>
    <xf numFmtId="0" fontId="0" fillId="8" borderId="14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 wrapText="1"/>
    </xf>
    <xf numFmtId="0" fontId="0" fillId="11" borderId="38" xfId="0" applyFill="1" applyBorder="1" applyAlignment="1">
      <alignment horizontal="center" vertical="center" wrapText="1"/>
    </xf>
    <xf numFmtId="0" fontId="0" fillId="11" borderId="41" xfId="0" applyFill="1" applyBorder="1" applyAlignment="1">
      <alignment horizontal="center" vertical="center" wrapText="1"/>
    </xf>
    <xf numFmtId="0" fontId="0" fillId="5" borderId="0" xfId="0" applyFill="1" applyAlignment="1">
      <alignment horizontal="right" vertical="center" wrapText="1"/>
    </xf>
    <xf numFmtId="0" fontId="18" fillId="5" borderId="62" xfId="0" applyFont="1" applyFill="1" applyBorder="1" applyAlignment="1">
      <alignment horizontal="left" vertical="center" wrapText="1"/>
    </xf>
    <xf numFmtId="0" fontId="18" fillId="5" borderId="63" xfId="0" applyFont="1" applyFill="1" applyBorder="1" applyAlignment="1">
      <alignment horizontal="left" vertical="center" wrapText="1"/>
    </xf>
    <xf numFmtId="0" fontId="18" fillId="5" borderId="64" xfId="0" applyFont="1" applyFill="1" applyBorder="1" applyAlignment="1">
      <alignment horizontal="left" vertical="center" wrapText="1"/>
    </xf>
    <xf numFmtId="0" fontId="18" fillId="5" borderId="65" xfId="0" applyFont="1" applyFill="1" applyBorder="1" applyAlignment="1">
      <alignment horizontal="left" vertical="center" wrapText="1"/>
    </xf>
    <xf numFmtId="0" fontId="18" fillId="5" borderId="66" xfId="0" applyFont="1" applyFill="1" applyBorder="1" applyAlignment="1">
      <alignment horizontal="left" vertical="center" wrapText="1"/>
    </xf>
    <xf numFmtId="0" fontId="18" fillId="5" borderId="67" xfId="0" applyFont="1" applyFill="1" applyBorder="1" applyAlignment="1">
      <alignment horizontal="left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textRotation="255" wrapText="1"/>
    </xf>
    <xf numFmtId="0" fontId="7" fillId="5" borderId="54" xfId="0" applyFont="1" applyFill="1" applyBorder="1" applyAlignment="1">
      <alignment horizontal="center" vertical="center" textRotation="255" wrapText="1"/>
    </xf>
    <xf numFmtId="0" fontId="7" fillId="5" borderId="55" xfId="0" applyFont="1" applyFill="1" applyBorder="1" applyAlignment="1">
      <alignment horizontal="center" vertical="center" textRotation="255" wrapText="1"/>
    </xf>
    <xf numFmtId="0" fontId="0" fillId="5" borderId="0" xfId="0" applyFont="1" applyFill="1" applyBorder="1" applyAlignment="1">
      <alignment horizontal="left" wrapText="1"/>
    </xf>
    <xf numFmtId="0" fontId="2" fillId="5" borderId="68" xfId="0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center" vertical="center" wrapText="1"/>
    </xf>
    <xf numFmtId="0" fontId="4" fillId="6" borderId="72" xfId="0" applyFont="1" applyFill="1" applyBorder="1" applyAlignment="1">
      <alignment horizontal="center" vertical="center" wrapText="1"/>
    </xf>
    <xf numFmtId="0" fontId="4" fillId="6" borderId="73" xfId="0" applyFont="1" applyFill="1" applyBorder="1" applyAlignment="1">
      <alignment horizontal="center" vertical="center" wrapText="1"/>
    </xf>
    <xf numFmtId="0" fontId="4" fillId="6" borderId="5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74" xfId="0" applyFont="1" applyFill="1" applyBorder="1" applyAlignment="1">
      <alignment horizontal="center" vertical="center" wrapText="1"/>
    </xf>
    <xf numFmtId="0" fontId="4" fillId="6" borderId="75" xfId="0" applyFont="1" applyFill="1" applyBorder="1" applyAlignment="1">
      <alignment horizontal="center" vertical="center" wrapText="1"/>
    </xf>
    <xf numFmtId="0" fontId="4" fillId="6" borderId="76" xfId="0" applyFont="1" applyFill="1" applyBorder="1" applyAlignment="1">
      <alignment horizontal="center" vertical="center" wrapText="1"/>
    </xf>
    <xf numFmtId="0" fontId="4" fillId="6" borderId="77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right" vertical="center" wrapText="1"/>
    </xf>
    <xf numFmtId="0" fontId="1" fillId="5" borderId="78" xfId="0" applyFont="1" applyFill="1" applyBorder="1" applyAlignment="1">
      <alignment horizontal="right" vertical="center" wrapText="1"/>
    </xf>
    <xf numFmtId="0" fontId="0" fillId="5" borderId="76" xfId="0" applyFont="1" applyFill="1" applyBorder="1" applyAlignment="1">
      <alignment horizontal="right" vertical="center" wrapText="1"/>
    </xf>
    <xf numFmtId="0" fontId="0" fillId="5" borderId="0" xfId="0" applyFill="1" applyBorder="1" applyAlignment="1">
      <alignment horizontal="right"/>
    </xf>
    <xf numFmtId="0" fontId="20" fillId="5" borderId="68" xfId="0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top"/>
    </xf>
    <xf numFmtId="3" fontId="25" fillId="12" borderId="79" xfId="0" applyNumberFormat="1" applyFont="1" applyFill="1" applyBorder="1" applyAlignment="1" applyProtection="1">
      <alignment horizontal="center" vertical="center"/>
      <protection locked="0"/>
    </xf>
    <xf numFmtId="3" fontId="25" fillId="12" borderId="80" xfId="0" applyNumberFormat="1" applyFont="1" applyFill="1" applyBorder="1" applyAlignment="1" applyProtection="1">
      <alignment horizontal="center" vertical="center"/>
      <protection locked="0"/>
    </xf>
    <xf numFmtId="3" fontId="25" fillId="12" borderId="81" xfId="0" applyNumberFormat="1" applyFont="1" applyFill="1" applyBorder="1" applyAlignment="1" applyProtection="1">
      <alignment horizontal="center" vertical="center"/>
      <protection locked="0"/>
    </xf>
    <xf numFmtId="3" fontId="25" fillId="12" borderId="82" xfId="0" applyNumberFormat="1" applyFont="1" applyFill="1" applyBorder="1" applyAlignment="1" applyProtection="1">
      <alignment horizontal="center" vertical="center"/>
      <protection locked="0"/>
    </xf>
    <xf numFmtId="3" fontId="25" fillId="12" borderId="83" xfId="0" applyNumberFormat="1" applyFont="1" applyFill="1" applyBorder="1" applyAlignment="1" applyProtection="1">
      <alignment horizontal="center" vertical="center"/>
      <protection locked="0"/>
    </xf>
    <xf numFmtId="3" fontId="25" fillId="12" borderId="8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O63"/>
  <sheetViews>
    <sheetView showGridLines="0" tabSelected="1" topLeftCell="A49" workbookViewId="0">
      <selection activeCell="G17" sqref="G17"/>
    </sheetView>
  </sheetViews>
  <sheetFormatPr baseColWidth="10" defaultColWidth="11.44140625" defaultRowHeight="14.4" x14ac:dyDescent="0.3"/>
  <cols>
    <col min="1" max="1" width="7.6640625" style="1" customWidth="1"/>
    <col min="2" max="2" width="8.44140625" style="13" customWidth="1"/>
    <col min="3" max="3" width="36.77734375" style="1" customWidth="1"/>
    <col min="4" max="4" width="34.6640625" style="1" customWidth="1"/>
    <col min="5" max="5" width="18.33203125" style="5" bestFit="1" customWidth="1"/>
    <col min="6" max="6" width="0.88671875" style="5" customWidth="1"/>
    <col min="7" max="7" width="11.44140625" style="7" customWidth="1"/>
    <col min="8" max="8" width="19.6640625" style="1" customWidth="1"/>
    <col min="9" max="9" width="10" style="1" customWidth="1"/>
    <col min="10" max="10" width="14.6640625" style="1" customWidth="1"/>
    <col min="11" max="11" width="10.88671875" style="1" customWidth="1"/>
    <col min="12" max="12" width="1.44140625" style="1" customWidth="1"/>
    <col min="13" max="16384" width="11.44140625" style="1"/>
  </cols>
  <sheetData>
    <row r="1" spans="1:11" ht="32.25" customHeight="1" thickBot="1" x14ac:dyDescent="0.35">
      <c r="A1" s="27" t="s">
        <v>17</v>
      </c>
      <c r="B1" s="28"/>
      <c r="C1" s="29"/>
      <c r="D1" s="30"/>
      <c r="E1" s="31"/>
      <c r="F1" s="31"/>
      <c r="G1" s="32"/>
      <c r="H1" s="33"/>
    </row>
    <row r="2" spans="1:11" ht="6.75" customHeight="1" thickBot="1" x14ac:dyDescent="0.35">
      <c r="A2" s="34"/>
      <c r="B2" s="35"/>
      <c r="C2" s="34"/>
      <c r="D2" s="34"/>
      <c r="E2" s="36"/>
      <c r="F2" s="36"/>
      <c r="G2" s="37"/>
      <c r="H2" s="34"/>
    </row>
    <row r="3" spans="1:11" s="2" customFormat="1" ht="60.75" customHeight="1" thickBot="1" x14ac:dyDescent="0.35">
      <c r="A3" s="129" t="s">
        <v>12</v>
      </c>
      <c r="B3" s="38"/>
      <c r="C3" s="127" t="s">
        <v>44</v>
      </c>
      <c r="D3" s="128"/>
      <c r="E3" s="122" t="s">
        <v>3</v>
      </c>
      <c r="F3" s="43"/>
      <c r="G3" s="120" t="s">
        <v>39</v>
      </c>
      <c r="H3" s="26" t="s">
        <v>42</v>
      </c>
      <c r="I3" s="12"/>
      <c r="J3" s="12"/>
      <c r="K3" s="12"/>
    </row>
    <row r="4" spans="1:11" ht="20.100000000000001" customHeight="1" x14ac:dyDescent="0.35">
      <c r="A4" s="130"/>
      <c r="B4" s="135"/>
      <c r="C4" s="137" t="s">
        <v>27</v>
      </c>
      <c r="D4" s="90" t="s">
        <v>1</v>
      </c>
      <c r="E4" s="91">
        <v>1100</v>
      </c>
      <c r="F4" s="39"/>
      <c r="G4" s="14"/>
      <c r="H4" s="96">
        <f>G4*E4</f>
        <v>0</v>
      </c>
      <c r="I4" s="4"/>
      <c r="J4" s="3"/>
    </row>
    <row r="5" spans="1:11" ht="20.100000000000001" customHeight="1" x14ac:dyDescent="0.35">
      <c r="A5" s="130"/>
      <c r="B5" s="136"/>
      <c r="C5" s="138"/>
      <c r="D5" s="92" t="s">
        <v>2</v>
      </c>
      <c r="E5" s="93">
        <v>1260</v>
      </c>
      <c r="F5" s="39"/>
      <c r="G5" s="15"/>
      <c r="H5" s="97">
        <f>G5*E5</f>
        <v>0</v>
      </c>
      <c r="I5" s="4"/>
      <c r="J5" s="3"/>
    </row>
    <row r="6" spans="1:11" ht="20.100000000000001" customHeight="1" thickBot="1" x14ac:dyDescent="0.4">
      <c r="A6" s="130"/>
      <c r="B6" s="136"/>
      <c r="C6" s="139"/>
      <c r="D6" s="94" t="s">
        <v>0</v>
      </c>
      <c r="E6" s="95">
        <v>755</v>
      </c>
      <c r="F6" s="39"/>
      <c r="G6" s="16"/>
      <c r="H6" s="98">
        <f>G6*E6</f>
        <v>0</v>
      </c>
      <c r="I6" s="4"/>
      <c r="J6" s="3"/>
    </row>
    <row r="7" spans="1:11" ht="9.9" customHeight="1" thickBot="1" x14ac:dyDescent="0.4">
      <c r="A7" s="130"/>
      <c r="B7" s="35"/>
      <c r="C7" s="34"/>
      <c r="D7" s="38"/>
      <c r="E7" s="39"/>
      <c r="F7" s="39"/>
      <c r="G7" s="44"/>
      <c r="H7" s="40"/>
      <c r="I7" s="4"/>
      <c r="J7" s="3"/>
    </row>
    <row r="8" spans="1:11" ht="20.100000000000001" customHeight="1" x14ac:dyDescent="0.35">
      <c r="A8" s="130"/>
      <c r="B8" s="135"/>
      <c r="C8" s="132" t="s">
        <v>33</v>
      </c>
      <c r="D8" s="81" t="s">
        <v>1</v>
      </c>
      <c r="E8" s="82">
        <v>1200</v>
      </c>
      <c r="F8" s="39"/>
      <c r="G8" s="17"/>
      <c r="H8" s="87">
        <f>G8*E8</f>
        <v>0</v>
      </c>
      <c r="I8" s="4"/>
      <c r="J8" s="3"/>
    </row>
    <row r="9" spans="1:11" ht="20.100000000000001" customHeight="1" x14ac:dyDescent="0.35">
      <c r="A9" s="130"/>
      <c r="B9" s="136"/>
      <c r="C9" s="133"/>
      <c r="D9" s="83" t="s">
        <v>2</v>
      </c>
      <c r="E9" s="84">
        <v>1460</v>
      </c>
      <c r="F9" s="39"/>
      <c r="G9" s="18"/>
      <c r="H9" s="88">
        <f>G9*E9</f>
        <v>0</v>
      </c>
      <c r="I9" s="4"/>
      <c r="J9" s="3"/>
    </row>
    <row r="10" spans="1:11" ht="20.100000000000001" customHeight="1" thickBot="1" x14ac:dyDescent="0.4">
      <c r="A10" s="130"/>
      <c r="B10" s="136"/>
      <c r="C10" s="134"/>
      <c r="D10" s="85" t="s">
        <v>0</v>
      </c>
      <c r="E10" s="86">
        <v>855</v>
      </c>
      <c r="F10" s="39"/>
      <c r="G10" s="19"/>
      <c r="H10" s="89">
        <f>G10*E10</f>
        <v>0</v>
      </c>
      <c r="I10" s="4"/>
      <c r="J10" s="3"/>
    </row>
    <row r="11" spans="1:11" ht="9.9" customHeight="1" thickBot="1" x14ac:dyDescent="0.4">
      <c r="A11" s="130"/>
      <c r="B11" s="35"/>
      <c r="C11" s="34"/>
      <c r="D11" s="38"/>
      <c r="E11" s="39"/>
      <c r="F11" s="39"/>
      <c r="G11" s="44"/>
      <c r="H11" s="40"/>
      <c r="I11" s="4"/>
      <c r="J11" s="3"/>
    </row>
    <row r="12" spans="1:11" ht="20.100000000000001" customHeight="1" x14ac:dyDescent="0.35">
      <c r="A12" s="130"/>
      <c r="B12" s="135"/>
      <c r="C12" s="132" t="s">
        <v>32</v>
      </c>
      <c r="D12" s="81" t="s">
        <v>1</v>
      </c>
      <c r="E12" s="82">
        <v>1200</v>
      </c>
      <c r="F12" s="39"/>
      <c r="G12" s="17"/>
      <c r="H12" s="87">
        <f>G12*E12</f>
        <v>0</v>
      </c>
      <c r="I12" s="4"/>
      <c r="J12" s="3"/>
    </row>
    <row r="13" spans="1:11" ht="20.100000000000001" customHeight="1" x14ac:dyDescent="0.35">
      <c r="A13" s="130"/>
      <c r="B13" s="136"/>
      <c r="C13" s="133"/>
      <c r="D13" s="83" t="s">
        <v>2</v>
      </c>
      <c r="E13" s="84">
        <v>1460</v>
      </c>
      <c r="F13" s="39"/>
      <c r="G13" s="18"/>
      <c r="H13" s="88">
        <f>G13*E13</f>
        <v>0</v>
      </c>
      <c r="I13" s="4"/>
      <c r="J13" s="3"/>
    </row>
    <row r="14" spans="1:11" ht="20.100000000000001" customHeight="1" thickBot="1" x14ac:dyDescent="0.4">
      <c r="A14" s="130"/>
      <c r="B14" s="136"/>
      <c r="C14" s="134"/>
      <c r="D14" s="85" t="s">
        <v>0</v>
      </c>
      <c r="E14" s="86">
        <v>855</v>
      </c>
      <c r="F14" s="39"/>
      <c r="G14" s="19"/>
      <c r="H14" s="89">
        <f>G14*E14</f>
        <v>0</v>
      </c>
      <c r="I14" s="4"/>
      <c r="J14" s="3"/>
    </row>
    <row r="15" spans="1:11" ht="9.9" customHeight="1" thickBot="1" x14ac:dyDescent="0.4">
      <c r="A15" s="130"/>
      <c r="B15" s="35"/>
      <c r="C15" s="34"/>
      <c r="D15" s="38"/>
      <c r="E15" s="39"/>
      <c r="F15" s="39"/>
      <c r="G15" s="44"/>
      <c r="H15" s="40"/>
      <c r="I15" s="4"/>
      <c r="J15" s="3"/>
    </row>
    <row r="16" spans="1:11" ht="20.100000000000001" customHeight="1" x14ac:dyDescent="0.35">
      <c r="A16" s="130"/>
      <c r="B16" s="135"/>
      <c r="C16" s="132" t="s">
        <v>31</v>
      </c>
      <c r="D16" s="81" t="s">
        <v>1</v>
      </c>
      <c r="E16" s="82">
        <v>1200</v>
      </c>
      <c r="F16" s="39"/>
      <c r="G16" s="17"/>
      <c r="H16" s="87">
        <f>G16*E16</f>
        <v>0</v>
      </c>
      <c r="I16" s="4"/>
      <c r="J16" s="3"/>
    </row>
    <row r="17" spans="1:10" ht="20.100000000000001" customHeight="1" x14ac:dyDescent="0.35">
      <c r="A17" s="130"/>
      <c r="B17" s="136"/>
      <c r="C17" s="133"/>
      <c r="D17" s="83" t="s">
        <v>2</v>
      </c>
      <c r="E17" s="84">
        <v>1460</v>
      </c>
      <c r="F17" s="39"/>
      <c r="G17" s="18"/>
      <c r="H17" s="88">
        <f>G17*E17</f>
        <v>0</v>
      </c>
      <c r="I17" s="4"/>
      <c r="J17" s="3"/>
    </row>
    <row r="18" spans="1:10" ht="20.100000000000001" customHeight="1" thickBot="1" x14ac:dyDescent="0.4">
      <c r="A18" s="130"/>
      <c r="B18" s="136"/>
      <c r="C18" s="134"/>
      <c r="D18" s="85" t="s">
        <v>0</v>
      </c>
      <c r="E18" s="86">
        <v>855</v>
      </c>
      <c r="F18" s="39"/>
      <c r="G18" s="19"/>
      <c r="H18" s="89">
        <f>G18*E18</f>
        <v>0</v>
      </c>
      <c r="I18" s="4"/>
      <c r="J18" s="3"/>
    </row>
    <row r="19" spans="1:10" ht="9.9" customHeight="1" thickBot="1" x14ac:dyDescent="0.4">
      <c r="A19" s="130"/>
      <c r="B19" s="35"/>
      <c r="C19" s="34"/>
      <c r="D19" s="38"/>
      <c r="E19" s="39"/>
      <c r="F19" s="39"/>
      <c r="G19" s="44"/>
      <c r="H19" s="40"/>
      <c r="I19" s="4"/>
      <c r="J19" s="3"/>
    </row>
    <row r="20" spans="1:10" ht="20.100000000000001" customHeight="1" x14ac:dyDescent="0.35">
      <c r="A20" s="130"/>
      <c r="B20" s="135"/>
      <c r="C20" s="132" t="s">
        <v>26</v>
      </c>
      <c r="D20" s="81" t="s">
        <v>1</v>
      </c>
      <c r="E20" s="82">
        <v>1200</v>
      </c>
      <c r="F20" s="39"/>
      <c r="G20" s="17"/>
      <c r="H20" s="87">
        <f>G20*E20</f>
        <v>0</v>
      </c>
      <c r="I20" s="4"/>
      <c r="J20" s="3"/>
    </row>
    <row r="21" spans="1:10" ht="20.100000000000001" customHeight="1" x14ac:dyDescent="0.35">
      <c r="A21" s="130"/>
      <c r="B21" s="136"/>
      <c r="C21" s="133"/>
      <c r="D21" s="83" t="s">
        <v>2</v>
      </c>
      <c r="E21" s="84">
        <v>1460</v>
      </c>
      <c r="F21" s="39"/>
      <c r="G21" s="18"/>
      <c r="H21" s="88">
        <f>G21*E21</f>
        <v>0</v>
      </c>
      <c r="I21" s="4"/>
      <c r="J21" s="3"/>
    </row>
    <row r="22" spans="1:10" ht="20.100000000000001" customHeight="1" thickBot="1" x14ac:dyDescent="0.4">
      <c r="A22" s="130"/>
      <c r="B22" s="136"/>
      <c r="C22" s="134"/>
      <c r="D22" s="85" t="s">
        <v>0</v>
      </c>
      <c r="E22" s="86">
        <v>855</v>
      </c>
      <c r="F22" s="39"/>
      <c r="G22" s="19"/>
      <c r="H22" s="89">
        <f>G22*E22</f>
        <v>0</v>
      </c>
      <c r="I22" s="4"/>
      <c r="J22" s="3"/>
    </row>
    <row r="23" spans="1:10" ht="9.9" customHeight="1" thickBot="1" x14ac:dyDescent="0.4">
      <c r="A23" s="130"/>
      <c r="B23" s="35"/>
      <c r="C23" s="34"/>
      <c r="D23" s="38"/>
      <c r="E23" s="39"/>
      <c r="F23" s="39"/>
      <c r="G23" s="44"/>
      <c r="H23" s="40"/>
      <c r="I23" s="4"/>
      <c r="J23" s="3"/>
    </row>
    <row r="24" spans="1:10" ht="20.100000000000001" customHeight="1" x14ac:dyDescent="0.35">
      <c r="A24" s="130"/>
      <c r="B24" s="135"/>
      <c r="C24" s="132" t="s">
        <v>43</v>
      </c>
      <c r="D24" s="81" t="s">
        <v>1</v>
      </c>
      <c r="E24" s="82">
        <v>1200</v>
      </c>
      <c r="F24" s="39"/>
      <c r="G24" s="17"/>
      <c r="H24" s="87">
        <f>G24*E24</f>
        <v>0</v>
      </c>
      <c r="I24" s="4"/>
      <c r="J24" s="3"/>
    </row>
    <row r="25" spans="1:10" ht="20.100000000000001" customHeight="1" x14ac:dyDescent="0.35">
      <c r="A25" s="130"/>
      <c r="B25" s="136"/>
      <c r="C25" s="133"/>
      <c r="D25" s="83" t="s">
        <v>2</v>
      </c>
      <c r="E25" s="84">
        <v>1460</v>
      </c>
      <c r="F25" s="39"/>
      <c r="G25" s="18"/>
      <c r="H25" s="88">
        <f>G25*E25</f>
        <v>0</v>
      </c>
      <c r="I25" s="4"/>
      <c r="J25" s="3"/>
    </row>
    <row r="26" spans="1:10" ht="20.100000000000001" customHeight="1" thickBot="1" x14ac:dyDescent="0.4">
      <c r="A26" s="130"/>
      <c r="B26" s="136"/>
      <c r="C26" s="134"/>
      <c r="D26" s="85" t="s">
        <v>0</v>
      </c>
      <c r="E26" s="86">
        <v>855</v>
      </c>
      <c r="F26" s="39"/>
      <c r="G26" s="19"/>
      <c r="H26" s="89">
        <f>G26*E26</f>
        <v>0</v>
      </c>
      <c r="I26" s="4"/>
      <c r="J26" s="3"/>
    </row>
    <row r="27" spans="1:10" ht="9.9" customHeight="1" thickBot="1" x14ac:dyDescent="0.4">
      <c r="A27" s="130"/>
      <c r="B27" s="35"/>
      <c r="C27" s="34"/>
      <c r="D27" s="38"/>
      <c r="E27" s="39"/>
      <c r="F27" s="39"/>
      <c r="G27" s="44"/>
      <c r="H27" s="40"/>
      <c r="I27" s="4"/>
      <c r="J27" s="3"/>
    </row>
    <row r="28" spans="1:10" ht="20.100000000000001" customHeight="1" x14ac:dyDescent="0.3">
      <c r="A28" s="130"/>
      <c r="B28" s="135"/>
      <c r="C28" s="140" t="s">
        <v>25</v>
      </c>
      <c r="D28" s="99" t="s">
        <v>1</v>
      </c>
      <c r="E28" s="100">
        <v>1300</v>
      </c>
      <c r="F28" s="39"/>
      <c r="G28" s="176" t="s">
        <v>53</v>
      </c>
      <c r="H28" s="177"/>
      <c r="I28" s="4"/>
      <c r="J28" s="3"/>
    </row>
    <row r="29" spans="1:10" ht="20.100000000000001" customHeight="1" x14ac:dyDescent="0.3">
      <c r="A29" s="130"/>
      <c r="B29" s="136"/>
      <c r="C29" s="141"/>
      <c r="D29" s="101" t="s">
        <v>2</v>
      </c>
      <c r="E29" s="102">
        <v>1670</v>
      </c>
      <c r="F29" s="39"/>
      <c r="G29" s="178"/>
      <c r="H29" s="179"/>
      <c r="I29" s="4"/>
      <c r="J29" s="3"/>
    </row>
    <row r="30" spans="1:10" ht="20.100000000000001" customHeight="1" thickBot="1" x14ac:dyDescent="0.35">
      <c r="A30" s="130"/>
      <c r="B30" s="136"/>
      <c r="C30" s="142"/>
      <c r="D30" s="103" t="s">
        <v>0</v>
      </c>
      <c r="E30" s="104">
        <v>955</v>
      </c>
      <c r="F30" s="39"/>
      <c r="G30" s="180"/>
      <c r="H30" s="181"/>
      <c r="I30" s="4"/>
      <c r="J30" s="3"/>
    </row>
    <row r="31" spans="1:10" ht="9.9" customHeight="1" thickBot="1" x14ac:dyDescent="0.4">
      <c r="A31" s="130"/>
      <c r="B31" s="35"/>
      <c r="C31" s="34"/>
      <c r="D31" s="38"/>
      <c r="E31" s="39"/>
      <c r="F31" s="39"/>
      <c r="G31" s="44"/>
      <c r="H31" s="40"/>
      <c r="I31" s="4"/>
      <c r="J31" s="3"/>
    </row>
    <row r="32" spans="1:10" ht="20.100000000000001" customHeight="1" x14ac:dyDescent="0.35">
      <c r="A32" s="130"/>
      <c r="B32" s="135"/>
      <c r="C32" s="143" t="s">
        <v>24</v>
      </c>
      <c r="D32" s="105" t="s">
        <v>1</v>
      </c>
      <c r="E32" s="106">
        <v>1400</v>
      </c>
      <c r="F32" s="39"/>
      <c r="G32" s="20"/>
      <c r="H32" s="111">
        <f>G32*E32</f>
        <v>0</v>
      </c>
      <c r="I32" s="4"/>
      <c r="J32" s="3"/>
    </row>
    <row r="33" spans="1:11" ht="20.100000000000001" customHeight="1" x14ac:dyDescent="0.35">
      <c r="A33" s="130"/>
      <c r="B33" s="136"/>
      <c r="C33" s="144"/>
      <c r="D33" s="107" t="s">
        <v>2</v>
      </c>
      <c r="E33" s="108">
        <v>1848</v>
      </c>
      <c r="F33" s="39"/>
      <c r="G33" s="21"/>
      <c r="H33" s="112">
        <f>G33*E33</f>
        <v>0</v>
      </c>
      <c r="I33" s="4"/>
      <c r="J33" s="3"/>
    </row>
    <row r="34" spans="1:11" ht="20.100000000000001" customHeight="1" thickBot="1" x14ac:dyDescent="0.4">
      <c r="A34" s="130"/>
      <c r="B34" s="136"/>
      <c r="C34" s="145"/>
      <c r="D34" s="109" t="s">
        <v>0</v>
      </c>
      <c r="E34" s="110">
        <v>1055</v>
      </c>
      <c r="F34" s="39"/>
      <c r="G34" s="22"/>
      <c r="H34" s="113">
        <f>G34*E34</f>
        <v>0</v>
      </c>
      <c r="I34" s="4"/>
      <c r="J34" s="3"/>
    </row>
    <row r="35" spans="1:11" ht="9.9" customHeight="1" thickBot="1" x14ac:dyDescent="0.35">
      <c r="A35" s="130"/>
      <c r="B35" s="35"/>
      <c r="C35" s="34"/>
      <c r="D35" s="34"/>
      <c r="E35" s="39"/>
      <c r="F35" s="39"/>
      <c r="G35" s="37"/>
      <c r="H35" s="40"/>
      <c r="I35" s="4"/>
      <c r="J35" s="3"/>
    </row>
    <row r="36" spans="1:11" ht="24.75" customHeight="1" thickBot="1" x14ac:dyDescent="0.35">
      <c r="A36" s="130"/>
      <c r="B36" s="35"/>
      <c r="C36" s="41"/>
      <c r="D36" s="41"/>
      <c r="E36" s="41"/>
      <c r="F36" s="42"/>
      <c r="G36" s="59" t="s">
        <v>4</v>
      </c>
      <c r="H36" s="114">
        <f>SUM(H4:H34)</f>
        <v>0</v>
      </c>
      <c r="I36" s="4"/>
      <c r="J36" s="3"/>
    </row>
    <row r="37" spans="1:11" ht="10.5" customHeight="1" thickBot="1" x14ac:dyDescent="0.35">
      <c r="A37" s="131"/>
      <c r="B37" s="35"/>
      <c r="C37" s="34"/>
      <c r="D37" s="34"/>
      <c r="E37" s="36"/>
      <c r="F37" s="36"/>
      <c r="G37" s="37"/>
      <c r="H37" s="121" t="s">
        <v>40</v>
      </c>
      <c r="I37" s="4"/>
      <c r="J37" s="3"/>
    </row>
    <row r="38" spans="1:11" ht="8.25" customHeight="1" thickBot="1" x14ac:dyDescent="0.35">
      <c r="A38" s="34"/>
      <c r="B38" s="35"/>
      <c r="C38" s="34"/>
      <c r="D38" s="34"/>
      <c r="E38" s="39"/>
      <c r="F38" s="39"/>
      <c r="G38" s="37"/>
      <c r="H38" s="40"/>
      <c r="I38" s="4"/>
      <c r="J38" s="3"/>
    </row>
    <row r="39" spans="1:11" ht="9.75" customHeight="1" thickBot="1" x14ac:dyDescent="0.35">
      <c r="A39" s="147" t="s">
        <v>38</v>
      </c>
      <c r="B39" s="148"/>
      <c r="C39" s="149"/>
      <c r="D39" s="146" t="s">
        <v>20</v>
      </c>
      <c r="E39" s="146"/>
      <c r="F39" s="34"/>
      <c r="G39" s="37"/>
      <c r="H39" s="40"/>
      <c r="I39" s="4"/>
      <c r="J39" s="3"/>
    </row>
    <row r="40" spans="1:11" ht="53.25" customHeight="1" thickBot="1" x14ac:dyDescent="0.35">
      <c r="A40" s="150"/>
      <c r="B40" s="151"/>
      <c r="C40" s="152"/>
      <c r="D40" s="146"/>
      <c r="E40" s="146"/>
      <c r="F40" s="39"/>
      <c r="G40" s="23"/>
      <c r="H40" s="114">
        <f>IF(G40&gt;0,H36*0.03,0)</f>
        <v>0</v>
      </c>
      <c r="I40" s="4"/>
      <c r="J40" s="3"/>
      <c r="K40" s="6"/>
    </row>
    <row r="41" spans="1:11" ht="15" customHeight="1" thickBot="1" x14ac:dyDescent="0.35">
      <c r="A41" s="34"/>
      <c r="B41" s="35"/>
      <c r="C41" s="34"/>
      <c r="D41" s="34"/>
      <c r="E41" s="36"/>
      <c r="F41" s="36"/>
      <c r="G41" s="37"/>
      <c r="H41" s="123" t="s">
        <v>40</v>
      </c>
    </row>
    <row r="42" spans="1:11" ht="19.5" customHeight="1" x14ac:dyDescent="0.3">
      <c r="A42" s="155" t="s">
        <v>13</v>
      </c>
      <c r="B42" s="159" t="s">
        <v>5</v>
      </c>
      <c r="C42" s="45" t="s">
        <v>29</v>
      </c>
      <c r="D42" s="46"/>
      <c r="E42" s="47"/>
      <c r="F42" s="41"/>
      <c r="G42" s="34"/>
      <c r="H42" s="34"/>
    </row>
    <row r="43" spans="1:11" ht="19.5" customHeight="1" x14ac:dyDescent="0.3">
      <c r="A43" s="156"/>
      <c r="B43" s="159"/>
      <c r="C43" s="45" t="s">
        <v>30</v>
      </c>
      <c r="D43" s="48"/>
      <c r="E43" s="47"/>
      <c r="F43" s="41"/>
      <c r="G43" s="34"/>
      <c r="H43" s="34"/>
    </row>
    <row r="44" spans="1:11" ht="16.5" customHeight="1" thickBot="1" x14ac:dyDescent="0.35">
      <c r="A44" s="156"/>
      <c r="B44" s="49"/>
      <c r="C44" s="50" t="s">
        <v>28</v>
      </c>
      <c r="D44" s="51"/>
      <c r="E44" s="153" t="s">
        <v>21</v>
      </c>
      <c r="F44" s="154"/>
      <c r="G44" s="54" t="s">
        <v>14</v>
      </c>
      <c r="H44" s="55" t="s">
        <v>41</v>
      </c>
    </row>
    <row r="45" spans="1:11" ht="21.75" customHeight="1" x14ac:dyDescent="0.3">
      <c r="A45" s="156"/>
      <c r="B45" s="124"/>
      <c r="C45" s="158" t="s">
        <v>52</v>
      </c>
      <c r="D45" s="158"/>
      <c r="E45" s="53" t="s">
        <v>45</v>
      </c>
      <c r="F45" s="42"/>
      <c r="G45" s="24"/>
      <c r="H45" s="115">
        <f>G45*133</f>
        <v>0</v>
      </c>
    </row>
    <row r="46" spans="1:11" ht="21.75" customHeight="1" thickBot="1" x14ac:dyDescent="0.35">
      <c r="A46" s="156"/>
      <c r="B46" s="52" t="s">
        <v>5</v>
      </c>
      <c r="C46" s="158"/>
      <c r="D46" s="158"/>
      <c r="E46" s="53" t="s">
        <v>46</v>
      </c>
      <c r="F46" s="42"/>
      <c r="G46" s="25"/>
      <c r="H46" s="116">
        <f>G46*63</f>
        <v>0</v>
      </c>
    </row>
    <row r="47" spans="1:11" ht="21.75" customHeight="1" thickBot="1" x14ac:dyDescent="0.35">
      <c r="A47" s="156"/>
      <c r="B47" s="124"/>
      <c r="C47" s="45" t="s">
        <v>50</v>
      </c>
      <c r="D47" s="46"/>
      <c r="E47" s="125"/>
      <c r="F47" s="42"/>
      <c r="G47" s="8" t="s">
        <v>15</v>
      </c>
      <c r="H47" s="117">
        <f>SUM(H45:H46)</f>
        <v>0</v>
      </c>
    </row>
    <row r="48" spans="1:11" ht="21.75" customHeight="1" x14ac:dyDescent="0.3">
      <c r="A48" s="156"/>
      <c r="B48" s="124"/>
      <c r="C48" s="45" t="s">
        <v>51</v>
      </c>
      <c r="D48" s="48"/>
      <c r="E48" s="125"/>
      <c r="F48" s="42"/>
      <c r="G48" s="126"/>
      <c r="H48" s="123" t="s">
        <v>40</v>
      </c>
    </row>
    <row r="49" spans="1:15" ht="21" customHeight="1" thickBot="1" x14ac:dyDescent="0.4">
      <c r="A49" s="157"/>
      <c r="B49" s="173" t="s">
        <v>18</v>
      </c>
      <c r="C49" s="174"/>
      <c r="D49" s="174"/>
      <c r="E49" s="174"/>
      <c r="F49" s="39"/>
      <c r="G49" s="34"/>
      <c r="H49" s="34"/>
    </row>
    <row r="50" spans="1:15" ht="18.75" customHeight="1" thickBot="1" x14ac:dyDescent="0.35">
      <c r="A50" s="34"/>
      <c r="B50" s="35"/>
      <c r="C50" s="175" t="s">
        <v>19</v>
      </c>
      <c r="D50" s="175"/>
      <c r="E50" s="39"/>
      <c r="F50" s="39"/>
      <c r="G50" s="37"/>
      <c r="H50" s="34"/>
    </row>
    <row r="51" spans="1:15" ht="24.75" customHeight="1" thickBot="1" x14ac:dyDescent="0.35">
      <c r="A51" s="34"/>
      <c r="B51" s="35"/>
      <c r="C51" s="56"/>
      <c r="D51" s="56"/>
      <c r="E51" s="39"/>
      <c r="F51" s="39"/>
      <c r="G51" s="10" t="s">
        <v>4</v>
      </c>
      <c r="H51" s="118">
        <f>IF(G40&gt;0,H36*1.03+H47,H36+H47)</f>
        <v>0</v>
      </c>
      <c r="N51" s="11"/>
      <c r="O51" s="11"/>
    </row>
    <row r="52" spans="1:15" ht="18.600000000000001" thickBot="1" x14ac:dyDescent="0.35">
      <c r="A52" s="57" t="s">
        <v>22</v>
      </c>
      <c r="B52" s="35"/>
      <c r="C52" s="56"/>
      <c r="D52" s="56"/>
      <c r="E52" s="39"/>
      <c r="F52" s="39"/>
      <c r="G52" s="37"/>
      <c r="H52" s="123" t="s">
        <v>40</v>
      </c>
      <c r="M52" s="11"/>
      <c r="N52" s="11"/>
      <c r="O52" s="11"/>
    </row>
    <row r="53" spans="1:15" ht="30" customHeight="1" thickBot="1" x14ac:dyDescent="0.35">
      <c r="A53" s="34"/>
      <c r="B53" s="34"/>
      <c r="C53" s="169" t="s">
        <v>23</v>
      </c>
      <c r="D53" s="169"/>
      <c r="E53" s="169"/>
      <c r="F53" s="169"/>
      <c r="G53" s="170"/>
      <c r="H53" s="119">
        <f>H36*0.3+H40+H47</f>
        <v>0</v>
      </c>
    </row>
    <row r="54" spans="1:15" ht="12" customHeight="1" x14ac:dyDescent="0.3">
      <c r="A54" s="34"/>
      <c r="B54" s="34"/>
      <c r="C54" s="58"/>
      <c r="D54" s="58"/>
      <c r="E54" s="58"/>
      <c r="F54" s="58"/>
      <c r="G54" s="58"/>
      <c r="H54" s="121" t="s">
        <v>40</v>
      </c>
    </row>
    <row r="55" spans="1:15" s="9" customFormat="1" ht="19.5" customHeight="1" x14ac:dyDescent="0.3">
      <c r="A55" s="172" t="s">
        <v>48</v>
      </c>
      <c r="B55" s="172"/>
      <c r="C55" s="172"/>
      <c r="D55" s="172"/>
      <c r="E55" s="172"/>
      <c r="F55" s="172"/>
      <c r="G55" s="172"/>
      <c r="H55" s="172"/>
    </row>
    <row r="56" spans="1:15" s="9" customFormat="1" ht="14.4" customHeight="1" x14ac:dyDescent="0.3">
      <c r="A56" s="171" t="s">
        <v>49</v>
      </c>
      <c r="B56" s="171"/>
      <c r="C56" s="171"/>
      <c r="D56" s="171"/>
      <c r="E56" s="171"/>
      <c r="F56" s="171"/>
      <c r="G56" s="171"/>
      <c r="H56" s="171"/>
    </row>
    <row r="57" spans="1:15" ht="14.25" customHeight="1" x14ac:dyDescent="0.3">
      <c r="A57" s="160" t="s">
        <v>47</v>
      </c>
      <c r="B57" s="161"/>
      <c r="C57" s="161"/>
      <c r="D57" s="162"/>
      <c r="E57" s="60" t="s">
        <v>16</v>
      </c>
      <c r="F57" s="61"/>
      <c r="G57" s="62"/>
      <c r="H57" s="63"/>
    </row>
    <row r="58" spans="1:15" ht="14.25" customHeight="1" x14ac:dyDescent="0.3">
      <c r="A58" s="163"/>
      <c r="B58" s="164"/>
      <c r="C58" s="164"/>
      <c r="D58" s="165"/>
      <c r="E58" s="64" t="s">
        <v>6</v>
      </c>
      <c r="F58" s="65"/>
      <c r="G58" s="66"/>
      <c r="H58" s="67"/>
    </row>
    <row r="59" spans="1:15" x14ac:dyDescent="0.3">
      <c r="A59" s="163"/>
      <c r="B59" s="164"/>
      <c r="C59" s="164"/>
      <c r="D59" s="165"/>
      <c r="E59" s="64" t="s">
        <v>7</v>
      </c>
      <c r="F59" s="65"/>
      <c r="G59" s="66"/>
      <c r="H59" s="67"/>
    </row>
    <row r="60" spans="1:15" x14ac:dyDescent="0.3">
      <c r="A60" s="166"/>
      <c r="B60" s="167"/>
      <c r="C60" s="167"/>
      <c r="D60" s="168"/>
      <c r="E60" s="64" t="s">
        <v>8</v>
      </c>
      <c r="F60" s="65"/>
      <c r="G60" s="66"/>
      <c r="H60" s="67"/>
    </row>
    <row r="61" spans="1:15" ht="15.6" x14ac:dyDescent="0.3">
      <c r="A61" s="68" t="s">
        <v>34</v>
      </c>
      <c r="B61" s="69"/>
      <c r="C61" s="69"/>
      <c r="D61" s="70"/>
      <c r="E61" s="64" t="s">
        <v>9</v>
      </c>
      <c r="F61" s="65"/>
      <c r="G61" s="66"/>
      <c r="H61" s="67"/>
    </row>
    <row r="62" spans="1:15" ht="15.6" x14ac:dyDescent="0.3">
      <c r="A62" s="71" t="s">
        <v>35</v>
      </c>
      <c r="B62" s="72"/>
      <c r="C62" s="72"/>
      <c r="D62" s="73"/>
      <c r="E62" s="64" t="s">
        <v>10</v>
      </c>
      <c r="F62" s="65"/>
      <c r="G62" s="66"/>
      <c r="H62" s="67"/>
    </row>
    <row r="63" spans="1:15" ht="15.6" x14ac:dyDescent="0.3">
      <c r="A63" s="74" t="s">
        <v>36</v>
      </c>
      <c r="B63" s="75"/>
      <c r="C63" s="75"/>
      <c r="D63" s="76" t="s">
        <v>37</v>
      </c>
      <c r="E63" s="77" t="s">
        <v>11</v>
      </c>
      <c r="F63" s="78"/>
      <c r="G63" s="79"/>
      <c r="H63" s="80"/>
    </row>
  </sheetData>
  <sheetProtection algorithmName="SHA-512" hashValue="PDXAGayfvJhJSWAJRjnN6EuVi7ltgTsmSlrjbKpDgmfal8+WycD9/1XPClvMkeBMxQUQ6sslNcLK6LyWyi4MYw==" saltValue="JyNFhKcosuYllgEkF3MEaA==" spinCount="100000" sheet="1" objects="1" scenarios="1" selectLockedCells="1"/>
  <mergeCells count="31">
    <mergeCell ref="G28:H30"/>
    <mergeCell ref="A57:D60"/>
    <mergeCell ref="C53:G53"/>
    <mergeCell ref="A56:H56"/>
    <mergeCell ref="A55:H55"/>
    <mergeCell ref="B49:E49"/>
    <mergeCell ref="C50:D50"/>
    <mergeCell ref="C28:C30"/>
    <mergeCell ref="C32:C34"/>
    <mergeCell ref="D39:E40"/>
    <mergeCell ref="A39:C40"/>
    <mergeCell ref="E44:F44"/>
    <mergeCell ref="A42:A49"/>
    <mergeCell ref="C45:D46"/>
    <mergeCell ref="B42:B43"/>
    <mergeCell ref="C3:D3"/>
    <mergeCell ref="A3:A37"/>
    <mergeCell ref="C12:C14"/>
    <mergeCell ref="C16:C18"/>
    <mergeCell ref="C20:C22"/>
    <mergeCell ref="B4:B6"/>
    <mergeCell ref="B8:B10"/>
    <mergeCell ref="B12:B14"/>
    <mergeCell ref="B16:B18"/>
    <mergeCell ref="B20:B22"/>
    <mergeCell ref="C4:C6"/>
    <mergeCell ref="C8:C10"/>
    <mergeCell ref="B24:B26"/>
    <mergeCell ref="C24:C26"/>
    <mergeCell ref="B28:B30"/>
    <mergeCell ref="B32:B3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LYONNET</dc:creator>
  <cp:lastModifiedBy>B.LYONNET</cp:lastModifiedBy>
  <cp:lastPrinted>2019-04-25T12:26:24Z</cp:lastPrinted>
  <dcterms:created xsi:type="dcterms:W3CDTF">2017-04-12T10:49:36Z</dcterms:created>
  <dcterms:modified xsi:type="dcterms:W3CDTF">2019-05-02T08:13:30Z</dcterms:modified>
</cp:coreProperties>
</file>